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OCTOMBRIE 2025\SITE OCT 2025\"/>
    </mc:Choice>
  </mc:AlternateContent>
  <xr:revisionPtr revIDLastSave="0" documentId="8_{30FFEE2B-E1D4-4356-8EF0-95C52643F686}" xr6:coauthVersionLast="36" xr6:coauthVersionMax="36" xr10:uidLastSave="{00000000-0000-0000-0000-000000000000}"/>
  <bookViews>
    <workbookView xWindow="0" yWindow="0" windowWidth="28800" windowHeight="13620" xr2:uid="{7DAAF1A6-8A2B-4E92-8F56-FD91E93FC351}"/>
  </bookViews>
  <sheets>
    <sheet name="RAD DENTAR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M15" i="1"/>
  <c r="J15" i="1"/>
  <c r="I15" i="1"/>
  <c r="H15" i="1"/>
  <c r="F15" i="1"/>
  <c r="E15" i="1"/>
  <c r="D15" i="1"/>
  <c r="P14" i="1"/>
  <c r="L14" i="1"/>
  <c r="K14" i="1"/>
  <c r="P13" i="1"/>
  <c r="K13" i="1"/>
  <c r="L13" i="1" s="1"/>
  <c r="P12" i="1"/>
  <c r="L12" i="1"/>
  <c r="K12" i="1"/>
  <c r="G12" i="1"/>
  <c r="P11" i="1"/>
  <c r="L11" i="1"/>
  <c r="K11" i="1"/>
  <c r="P10" i="1"/>
  <c r="K10" i="1"/>
  <c r="G10" i="1"/>
  <c r="L10" i="1" s="1"/>
  <c r="P9" i="1"/>
  <c r="K9" i="1"/>
  <c r="L9" i="1" s="1"/>
  <c r="G9" i="1"/>
  <c r="Q15" i="1"/>
  <c r="P8" i="1"/>
  <c r="P15" i="1" s="1"/>
  <c r="K8" i="1"/>
  <c r="K15" i="1" s="1"/>
  <c r="G8" i="1"/>
  <c r="G15" i="1" s="1"/>
  <c r="L8" i="1" l="1"/>
  <c r="L15" i="1" s="1"/>
  <c r="O15" i="1"/>
</calcChain>
</file>

<file path=xl/sharedStrings.xml><?xml version="1.0" encoding="utf-8"?>
<sst xmlns="http://schemas.openxmlformats.org/spreadsheetml/2006/main" count="24" uniqueCount="24">
  <si>
    <t>30.09.2025</t>
  </si>
  <si>
    <t>Nr.crt.</t>
  </si>
  <si>
    <t>CONTR. A</t>
  </si>
  <si>
    <t>DENUMIRE FURNIZOR</t>
  </si>
  <si>
    <t>TRIM.I 2025</t>
  </si>
  <si>
    <t>TRIM.II 2025</t>
  </si>
  <si>
    <t>SEM. I 2025</t>
  </si>
  <si>
    <t>TRIM.III 2025</t>
  </si>
  <si>
    <t>D0096</t>
  </si>
  <si>
    <t>SC MULTIDENT SRL</t>
  </si>
  <si>
    <t>D0121</t>
  </si>
  <si>
    <t xml:space="preserve">CMI DR. PETCU DANIEL BOGDAN </t>
  </si>
  <si>
    <t>D0213</t>
  </si>
  <si>
    <t>SC DOCTOR SMILE SRL</t>
  </si>
  <si>
    <t>D0262</t>
  </si>
  <si>
    <t>CENTRUL MEDICAL PRAIN PENTRU REDAREA AUZULUI SI INFATISARII NORMALE SRL</t>
  </si>
  <si>
    <t>D0264</t>
  </si>
  <si>
    <t>3D DENTAL SRL</t>
  </si>
  <si>
    <t>D0282</t>
  </si>
  <si>
    <t>SPITALUL UNIVERSITAR DE URGENTA BUCURESTI</t>
  </si>
  <si>
    <t xml:space="preserve"> D0297 </t>
  </si>
  <si>
    <t>ELITE DENTAL HUB SRL</t>
  </si>
  <si>
    <t>TOTAL</t>
  </si>
  <si>
    <t>ALOCARE LUNA OCTOMBRIE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</si>
</sst>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" fillId="2" borderId="0" xfId="1" applyFill="1"/>
    <xf numFmtId="14" fontId="3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1" applyFont="1" applyFill="1"/>
    <xf numFmtId="0" fontId="0" fillId="2" borderId="0" xfId="1" applyFont="1" applyFill="1"/>
    <xf numFmtId="49" fontId="3" fillId="2" borderId="0" xfId="2" applyNumberFormat="1" applyFont="1" applyFill="1" applyBorder="1"/>
    <xf numFmtId="0" fontId="3" fillId="2" borderId="0" xfId="2" applyFont="1" applyFill="1" applyBorder="1"/>
    <xf numFmtId="0" fontId="1" fillId="2" borderId="0" xfId="1" applyFill="1" applyBorder="1"/>
    <xf numFmtId="14" fontId="0" fillId="2" borderId="0" xfId="2" applyNumberFormat="1" applyFont="1" applyFill="1" applyBorder="1"/>
    <xf numFmtId="0" fontId="4" fillId="2" borderId="1" xfId="1" applyFont="1" applyFill="1" applyBorder="1" applyAlignment="1">
      <alignment vertical="top" wrapText="1"/>
    </xf>
    <xf numFmtId="0" fontId="4" fillId="2" borderId="1" xfId="2" applyFont="1" applyFill="1" applyBorder="1" applyAlignment="1">
      <alignment vertical="top" wrapText="1"/>
    </xf>
    <xf numFmtId="17" fontId="4" fillId="2" borderId="1" xfId="2" applyNumberFormat="1" applyFont="1" applyFill="1" applyBorder="1" applyAlignment="1">
      <alignment vertical="top" wrapText="1"/>
    </xf>
    <xf numFmtId="17" fontId="4" fillId="2" borderId="1" xfId="2" applyNumberFormat="1" applyFont="1" applyFill="1" applyBorder="1" applyAlignment="1">
      <alignment horizontal="center" vertical="top" wrapText="1"/>
    </xf>
    <xf numFmtId="0" fontId="2" fillId="2" borderId="0" xfId="1" applyFont="1" applyFill="1" applyAlignment="1">
      <alignment vertical="top" wrapText="1"/>
    </xf>
    <xf numFmtId="0" fontId="5" fillId="2" borderId="1" xfId="1" applyFont="1" applyFill="1" applyBorder="1" applyAlignment="1">
      <alignment wrapText="1"/>
    </xf>
    <xf numFmtId="164" fontId="5" fillId="0" borderId="1" xfId="3" applyNumberFormat="1" applyFont="1" applyFill="1" applyBorder="1" applyAlignment="1">
      <alignment horizontal="center" wrapText="1"/>
    </xf>
    <xf numFmtId="164" fontId="7" fillId="0" borderId="1" xfId="3" applyNumberFormat="1" applyFont="1" applyBorder="1"/>
    <xf numFmtId="164" fontId="7" fillId="0" borderId="2" xfId="3" applyNumberFormat="1" applyFont="1" applyBorder="1"/>
    <xf numFmtId="0" fontId="5" fillId="2" borderId="0" xfId="1" applyFont="1" applyFill="1"/>
    <xf numFmtId="164" fontId="7" fillId="0" borderId="1" xfId="3" applyNumberFormat="1" applyFont="1" applyBorder="1" applyAlignment="1">
      <alignment wrapText="1"/>
    </xf>
    <xf numFmtId="164" fontId="5" fillId="0" borderId="3" xfId="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4" fillId="2" borderId="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/>
    <xf numFmtId="164" fontId="4" fillId="2" borderId="1" xfId="1" applyNumberFormat="1" applyFont="1" applyFill="1" applyBorder="1"/>
    <xf numFmtId="0" fontId="1" fillId="2" borderId="0" xfId="1" applyFont="1" applyFill="1" applyBorder="1"/>
    <xf numFmtId="0" fontId="9" fillId="2" borderId="0" xfId="1" applyFont="1" applyFill="1" applyBorder="1"/>
    <xf numFmtId="164" fontId="1" fillId="2" borderId="0" xfId="4" applyFont="1" applyFill="1" applyBorder="1"/>
    <xf numFmtId="0" fontId="1" fillId="2" borderId="0" xfId="2" applyFill="1"/>
    <xf numFmtId="0" fontId="0" fillId="2" borderId="0" xfId="2" applyFont="1" applyFill="1"/>
  </cellXfs>
  <cellStyles count="5">
    <cellStyle name="Comma 10" xfId="4" xr:uid="{752CDE6A-0274-4DD4-8418-8650216642A0}"/>
    <cellStyle name="Comma 16" xfId="3" xr:uid="{CCF27D23-06B6-45DE-8C55-C403AB1553B0}"/>
    <cellStyle name="Normal" xfId="0" builtinId="0"/>
    <cellStyle name="Normal 10 2" xfId="1" xr:uid="{4E8A8585-3251-4DE2-A75F-4E5F13C325F6}"/>
    <cellStyle name="Normal_PLAFON RAPORTAT TRIM.II,III 2004 10" xfId="2" xr:uid="{E631DB6C-C032-43BB-A4A5-9201426E66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DC4C9-C1E7-4053-90C7-B43B406FC0C6}">
  <dimension ref="A1:Q25"/>
  <sheetViews>
    <sheetView tabSelected="1" topLeftCell="C1" workbookViewId="0">
      <selection activeCell="E10" sqref="E10"/>
    </sheetView>
  </sheetViews>
  <sheetFormatPr defaultRowHeight="12.75" x14ac:dyDescent="0.2"/>
  <cols>
    <col min="1" max="1" width="7.7109375" style="3" customWidth="1"/>
    <col min="2" max="2" width="12.85546875" style="33" bestFit="1" customWidth="1"/>
    <col min="3" max="3" width="36.28515625" style="33" customWidth="1"/>
    <col min="4" max="17" width="15.7109375" style="33" customWidth="1"/>
    <col min="18" max="18" width="14.28515625" style="3" customWidth="1"/>
    <col min="19" max="19" width="15.140625" style="3" customWidth="1"/>
    <col min="20" max="16384" width="9.140625" style="3"/>
  </cols>
  <sheetData>
    <row r="1" spans="1:17" ht="15.75" x14ac:dyDescent="0.25">
      <c r="A1" s="1" t="s">
        <v>23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15" x14ac:dyDescent="0.25">
      <c r="A3" s="7"/>
      <c r="B3" s="8"/>
      <c r="C3" s="9" t="s"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15" x14ac:dyDescent="0.25">
      <c r="A4" s="7"/>
      <c r="B4" s="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5" x14ac:dyDescent="0.25">
      <c r="A5" s="7"/>
      <c r="B5" s="8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ht="15" x14ac:dyDescent="0.25">
      <c r="A6" s="11"/>
      <c r="B6" s="10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s="17" customFormat="1" ht="15.75" x14ac:dyDescent="0.25">
      <c r="A7" s="13" t="s">
        <v>1</v>
      </c>
      <c r="B7" s="14" t="s">
        <v>2</v>
      </c>
      <c r="C7" s="14" t="s">
        <v>3</v>
      </c>
      <c r="D7" s="15">
        <v>45658</v>
      </c>
      <c r="E7" s="15">
        <v>45689</v>
      </c>
      <c r="F7" s="15">
        <v>45717</v>
      </c>
      <c r="G7" s="15" t="s">
        <v>4</v>
      </c>
      <c r="H7" s="15">
        <v>45748</v>
      </c>
      <c r="I7" s="15">
        <v>45778</v>
      </c>
      <c r="J7" s="15">
        <v>45809</v>
      </c>
      <c r="K7" s="15" t="s">
        <v>5</v>
      </c>
      <c r="L7" s="15" t="s">
        <v>6</v>
      </c>
      <c r="M7" s="15">
        <v>45839</v>
      </c>
      <c r="N7" s="15">
        <v>45870</v>
      </c>
      <c r="O7" s="16">
        <v>45901</v>
      </c>
      <c r="P7" s="15" t="s">
        <v>7</v>
      </c>
      <c r="Q7" s="15">
        <v>45931</v>
      </c>
    </row>
    <row r="8" spans="1:17" s="22" customFormat="1" ht="14.25" x14ac:dyDescent="0.2">
      <c r="A8" s="18">
        <v>1</v>
      </c>
      <c r="B8" s="19" t="s">
        <v>8</v>
      </c>
      <c r="C8" s="20" t="s">
        <v>9</v>
      </c>
      <c r="D8" s="21">
        <v>71990.880000000005</v>
      </c>
      <c r="E8" s="21">
        <v>71105.600000000006</v>
      </c>
      <c r="F8" s="21">
        <v>74259.66</v>
      </c>
      <c r="G8" s="21">
        <f>D8+E8+F8</f>
        <v>217356.14</v>
      </c>
      <c r="H8" s="21">
        <v>46304.24</v>
      </c>
      <c r="I8" s="21">
        <v>61672.86</v>
      </c>
      <c r="J8" s="21">
        <v>61942.06</v>
      </c>
      <c r="K8" s="21">
        <f>H8+I8+J8</f>
        <v>169919.16</v>
      </c>
      <c r="L8" s="21">
        <f>G8+K8</f>
        <v>387275.30000000005</v>
      </c>
      <c r="M8" s="21">
        <v>55996.12</v>
      </c>
      <c r="N8" s="21">
        <v>56017.440000000002</v>
      </c>
      <c r="O8" s="21">
        <v>62028.06</v>
      </c>
      <c r="P8" s="21">
        <f>O8+N8+M8</f>
        <v>174041.62</v>
      </c>
      <c r="Q8" s="21">
        <v>62028.06</v>
      </c>
    </row>
    <row r="9" spans="1:17" s="22" customFormat="1" ht="14.25" x14ac:dyDescent="0.2">
      <c r="A9" s="18">
        <v>2</v>
      </c>
      <c r="B9" s="19" t="s">
        <v>10</v>
      </c>
      <c r="C9" s="23" t="s">
        <v>11</v>
      </c>
      <c r="D9" s="21">
        <v>14538.18</v>
      </c>
      <c r="E9" s="21">
        <v>14558.4</v>
      </c>
      <c r="F9" s="21">
        <v>15266.1</v>
      </c>
      <c r="G9" s="21">
        <f t="shared" ref="G9:G12" si="0">D9+E9+F9</f>
        <v>44362.68</v>
      </c>
      <c r="H9" s="21">
        <v>10089.780000000001</v>
      </c>
      <c r="I9" s="21">
        <v>13426.08</v>
      </c>
      <c r="J9" s="21">
        <v>13506.96</v>
      </c>
      <c r="K9" s="21">
        <f t="shared" ref="K9:K14" si="1">H9+I9+J9</f>
        <v>37022.82</v>
      </c>
      <c r="L9" s="21">
        <f t="shared" ref="L9:L14" si="2">G9+K9</f>
        <v>81385.5</v>
      </c>
      <c r="M9" s="21">
        <v>12212.88</v>
      </c>
      <c r="N9" s="21">
        <v>12212.88</v>
      </c>
      <c r="O9" s="21">
        <v>13512.68</v>
      </c>
      <c r="P9" s="21">
        <f t="shared" ref="P9:P14" si="3">O9+N9+M9</f>
        <v>37938.439999999995</v>
      </c>
      <c r="Q9" s="21">
        <v>13512.68</v>
      </c>
    </row>
    <row r="10" spans="1:17" s="22" customFormat="1" ht="14.25" x14ac:dyDescent="0.2">
      <c r="A10" s="18">
        <v>3</v>
      </c>
      <c r="B10" s="19" t="s">
        <v>12</v>
      </c>
      <c r="C10" s="23" t="s">
        <v>13</v>
      </c>
      <c r="D10" s="21">
        <v>29913.46</v>
      </c>
      <c r="E10" s="21">
        <v>25112.36</v>
      </c>
      <c r="F10" s="21">
        <v>31932.58</v>
      </c>
      <c r="G10" s="21">
        <f t="shared" si="0"/>
        <v>86958.399999999994</v>
      </c>
      <c r="H10" s="21">
        <v>16513.88</v>
      </c>
      <c r="I10" s="21">
        <v>26531.48</v>
      </c>
      <c r="J10" s="21">
        <v>24218.959999999999</v>
      </c>
      <c r="K10" s="21">
        <f t="shared" si="1"/>
        <v>67264.320000000007</v>
      </c>
      <c r="L10" s="21">
        <f t="shared" si="2"/>
        <v>154222.72</v>
      </c>
      <c r="M10" s="21">
        <v>23764.9</v>
      </c>
      <c r="N10" s="21">
        <v>18739.18</v>
      </c>
      <c r="O10" s="21">
        <v>26659.040000000001</v>
      </c>
      <c r="P10" s="21">
        <f t="shared" si="3"/>
        <v>69163.12</v>
      </c>
      <c r="Q10" s="21">
        <v>26659.040000000001</v>
      </c>
    </row>
    <row r="11" spans="1:17" s="22" customFormat="1" ht="42.75" x14ac:dyDescent="0.2">
      <c r="A11" s="18">
        <v>4</v>
      </c>
      <c r="B11" s="24" t="s">
        <v>14</v>
      </c>
      <c r="C11" s="25" t="s">
        <v>15</v>
      </c>
      <c r="D11" s="21"/>
      <c r="E11" s="21"/>
      <c r="F11" s="21"/>
      <c r="G11" s="21"/>
      <c r="H11" s="21">
        <v>11100</v>
      </c>
      <c r="I11" s="21">
        <v>13800</v>
      </c>
      <c r="J11" s="21">
        <v>20400</v>
      </c>
      <c r="K11" s="21">
        <f t="shared" si="1"/>
        <v>45300</v>
      </c>
      <c r="L11" s="21">
        <f t="shared" si="2"/>
        <v>45300</v>
      </c>
      <c r="M11" s="21">
        <v>15620.22</v>
      </c>
      <c r="N11" s="21">
        <v>20100</v>
      </c>
      <c r="O11" s="21">
        <v>27350.959999999999</v>
      </c>
      <c r="P11" s="21">
        <f t="shared" si="3"/>
        <v>63071.18</v>
      </c>
      <c r="Q11" s="21">
        <v>27350.959999999999</v>
      </c>
    </row>
    <row r="12" spans="1:17" s="22" customFormat="1" ht="14.25" x14ac:dyDescent="0.2">
      <c r="A12" s="18">
        <v>5</v>
      </c>
      <c r="B12" s="19" t="s">
        <v>16</v>
      </c>
      <c r="C12" s="23" t="s">
        <v>17</v>
      </c>
      <c r="D12" s="21">
        <v>9179.8799999999992</v>
      </c>
      <c r="E12" s="21">
        <v>11282.76</v>
      </c>
      <c r="F12" s="21">
        <v>10069.56</v>
      </c>
      <c r="G12" s="21">
        <f t="shared" si="0"/>
        <v>30532.199999999997</v>
      </c>
      <c r="H12" s="21">
        <v>7764.48</v>
      </c>
      <c r="I12" s="21">
        <v>9462.9599999999991</v>
      </c>
      <c r="J12" s="21">
        <v>9948.24</v>
      </c>
      <c r="K12" s="21">
        <f t="shared" si="1"/>
        <v>27175.68</v>
      </c>
      <c r="L12" s="21">
        <f t="shared" si="2"/>
        <v>57707.88</v>
      </c>
      <c r="M12" s="21">
        <v>9422.52</v>
      </c>
      <c r="N12" s="21">
        <v>9260.76</v>
      </c>
      <c r="O12" s="21">
        <v>10451.969999999999</v>
      </c>
      <c r="P12" s="21">
        <f t="shared" si="3"/>
        <v>29135.25</v>
      </c>
      <c r="Q12" s="21">
        <v>10451.969999999999</v>
      </c>
    </row>
    <row r="13" spans="1:17" s="22" customFormat="1" ht="28.5" x14ac:dyDescent="0.2">
      <c r="A13" s="18">
        <v>6</v>
      </c>
      <c r="B13" s="19" t="s">
        <v>18</v>
      </c>
      <c r="C13" s="23" t="s">
        <v>19</v>
      </c>
      <c r="D13" s="21"/>
      <c r="E13" s="21"/>
      <c r="F13" s="21"/>
      <c r="G13" s="21"/>
      <c r="H13" s="21">
        <v>242.64</v>
      </c>
      <c r="I13" s="21">
        <v>1956.94</v>
      </c>
      <c r="J13" s="21">
        <v>3230.8</v>
      </c>
      <c r="K13" s="21">
        <f t="shared" si="1"/>
        <v>5430.38</v>
      </c>
      <c r="L13" s="21">
        <f t="shared" si="2"/>
        <v>5430.38</v>
      </c>
      <c r="M13" s="21">
        <v>2581.5600000000004</v>
      </c>
      <c r="N13" s="21">
        <v>2808.38</v>
      </c>
      <c r="O13" s="21">
        <v>37275.449999999997</v>
      </c>
      <c r="P13" s="21">
        <f t="shared" si="3"/>
        <v>42665.389999999992</v>
      </c>
      <c r="Q13" s="21">
        <v>37275.449999999997</v>
      </c>
    </row>
    <row r="14" spans="1:17" s="22" customFormat="1" ht="14.25" x14ac:dyDescent="0.2">
      <c r="A14" s="18">
        <v>7</v>
      </c>
      <c r="B14" s="19" t="s">
        <v>20</v>
      </c>
      <c r="C14" s="23" t="s">
        <v>21</v>
      </c>
      <c r="D14" s="21"/>
      <c r="E14" s="21"/>
      <c r="F14" s="21"/>
      <c r="G14" s="21"/>
      <c r="H14" s="21">
        <v>505.5</v>
      </c>
      <c r="I14" s="21">
        <v>1374.96</v>
      </c>
      <c r="J14" s="21">
        <v>1799.58</v>
      </c>
      <c r="K14" s="21">
        <f t="shared" si="1"/>
        <v>3680.04</v>
      </c>
      <c r="L14" s="21">
        <f t="shared" si="2"/>
        <v>3680.04</v>
      </c>
      <c r="M14" s="21">
        <v>2669.04</v>
      </c>
      <c r="N14" s="21">
        <v>1253.6400000000001</v>
      </c>
      <c r="O14" s="21">
        <v>11721.84</v>
      </c>
      <c r="P14" s="21">
        <f t="shared" si="3"/>
        <v>15644.52</v>
      </c>
      <c r="Q14" s="21">
        <v>11721.84</v>
      </c>
    </row>
    <row r="15" spans="1:17" ht="15" x14ac:dyDescent="0.25">
      <c r="A15" s="26" t="s">
        <v>22</v>
      </c>
      <c r="B15" s="27"/>
      <c r="C15" s="28"/>
      <c r="D15" s="29">
        <f>SUM(D8:D12)</f>
        <v>125622.39999999999</v>
      </c>
      <c r="E15" s="29">
        <f>SUM(E8:E12)</f>
        <v>122059.12</v>
      </c>
      <c r="F15" s="29">
        <f>SUM(F8:F12)</f>
        <v>131527.90000000002</v>
      </c>
      <c r="G15" s="29">
        <f>SUM(G8:G12)</f>
        <v>379209.42</v>
      </c>
      <c r="H15" s="29">
        <f t="shared" ref="H15:Q15" si="4">SUM(H8:H14)</f>
        <v>92520.51999999999</v>
      </c>
      <c r="I15" s="29">
        <f t="shared" si="4"/>
        <v>128225.28000000001</v>
      </c>
      <c r="J15" s="29">
        <f t="shared" si="4"/>
        <v>135046.59999999998</v>
      </c>
      <c r="K15" s="29">
        <f t="shared" si="4"/>
        <v>355792.4</v>
      </c>
      <c r="L15" s="29">
        <f t="shared" si="4"/>
        <v>735001.82000000007</v>
      </c>
      <c r="M15" s="29">
        <f t="shared" si="4"/>
        <v>122267.23999999999</v>
      </c>
      <c r="N15" s="29">
        <f t="shared" si="4"/>
        <v>120392.28</v>
      </c>
      <c r="O15" s="29">
        <f t="shared" si="4"/>
        <v>188999.99999999997</v>
      </c>
      <c r="P15" s="29">
        <f t="shared" si="4"/>
        <v>431659.52000000002</v>
      </c>
      <c r="Q15" s="29">
        <f t="shared" si="4"/>
        <v>188999.99999999997</v>
      </c>
    </row>
    <row r="16" spans="1:17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7" s="30" customFormat="1" x14ac:dyDescent="0.2"/>
    <row r="18" spans="1:17" s="31" customFormat="1" ht="1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s="30" customForma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s="32" customForma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7" customForma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5" spans="1:17" ht="15" x14ac:dyDescent="0.25"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</sheetData>
  <mergeCells count="3">
    <mergeCell ref="A1:D1"/>
    <mergeCell ref="A2:D2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 DENTARA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2025-10-02T09:58:16Z</dcterms:created>
  <dcterms:modified xsi:type="dcterms:W3CDTF">2025-10-02T09:59:44Z</dcterms:modified>
</cp:coreProperties>
</file>